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E5AAEF55-12FA-4AD2-8CFC-4107DB5B9998}" xr6:coauthVersionLast="47" xr6:coauthVersionMax="47" xr10:uidLastSave="{00000000-0000-0000-0000-000000000000}"/>
  <bookViews>
    <workbookView xWindow="-120" yWindow="-120" windowWidth="29040" windowHeight="15840" xr2:uid="{627709C2-31D6-455F-A031-7E1B43092C5A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6" i="1" l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G95" i="1"/>
  <c r="G106" i="1" s="1"/>
  <c r="E95" i="1"/>
  <c r="D95" i="1"/>
  <c r="C95" i="1"/>
  <c r="F95" i="1" s="1"/>
  <c r="H95" i="1" s="1"/>
  <c r="F94" i="1"/>
  <c r="H94" i="1" s="1"/>
  <c r="F93" i="1"/>
  <c r="H93" i="1" s="1"/>
  <c r="F92" i="1"/>
  <c r="H92" i="1" s="1"/>
  <c r="F91" i="1"/>
  <c r="H91" i="1" s="1"/>
  <c r="G90" i="1"/>
  <c r="E90" i="1"/>
  <c r="D90" i="1"/>
  <c r="D106" i="1" s="1"/>
  <c r="C90" i="1"/>
  <c r="F90" i="1" s="1"/>
  <c r="H90" i="1" s="1"/>
  <c r="D88" i="1"/>
  <c r="C88" i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G77" i="1"/>
  <c r="E77" i="1"/>
  <c r="E88" i="1" s="1"/>
  <c r="E107" i="1" s="1"/>
  <c r="D77" i="1"/>
  <c r="C77" i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G63" i="1"/>
  <c r="G88" i="1" s="1"/>
  <c r="E63" i="1"/>
  <c r="D63" i="1"/>
  <c r="C63" i="1"/>
  <c r="F63" i="1" s="1"/>
  <c r="H63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G27" i="1"/>
  <c r="E27" i="1"/>
  <c r="D27" i="1"/>
  <c r="D20" i="1" s="1"/>
  <c r="C27" i="1"/>
  <c r="F27" i="1" s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G21" i="1"/>
  <c r="G20" i="1" s="1"/>
  <c r="E21" i="1"/>
  <c r="F21" i="1" s="1"/>
  <c r="H21" i="1" s="1"/>
  <c r="D21" i="1"/>
  <c r="C21" i="1"/>
  <c r="E20" i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E9" i="1"/>
  <c r="E61" i="1" s="1"/>
  <c r="D9" i="1"/>
  <c r="D61" i="1" s="1"/>
  <c r="C9" i="1"/>
  <c r="F88" i="1" l="1"/>
  <c r="H88" i="1" s="1"/>
  <c r="G61" i="1"/>
  <c r="D107" i="1"/>
  <c r="G107" i="1"/>
  <c r="C20" i="1"/>
  <c r="F20" i="1" s="1"/>
  <c r="H20" i="1" s="1"/>
  <c r="C106" i="1"/>
  <c r="F106" i="1" s="1"/>
  <c r="H106" i="1" s="1"/>
  <c r="C107" i="1"/>
  <c r="F9" i="1"/>
  <c r="H9" i="1" s="1"/>
  <c r="F77" i="1"/>
  <c r="H77" i="1" s="1"/>
  <c r="F107" i="1" l="1"/>
  <c r="H107" i="1" s="1"/>
  <c r="C61" i="1"/>
  <c r="F61" i="1" s="1"/>
  <c r="H61" i="1" s="1"/>
</calcChain>
</file>

<file path=xl/sharedStrings.xml><?xml version="1.0" encoding="utf-8"?>
<sst xmlns="http://schemas.openxmlformats.org/spreadsheetml/2006/main" count="111" uniqueCount="109">
  <si>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</si>
  <si>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</si>
  <si>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令和6年3月31日現在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</si>
  <si>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</si>
  <si>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</si>
  <si>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</si>
  <si>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</si>
  <si>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</si>
  <si>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</si>
  <si>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</si>
  <si>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</si>
  <si>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</si>
  <si>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</si>
  <si>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</si>
  <si>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</si>
  <si>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未収金</t>
  </si>
  <si>
    <t>　未収補助金</t>
  </si>
  <si>
    <t>　立替金</t>
  </si>
  <si>
    <t>　前払金</t>
  </si>
  <si>
    <t>　前払費用</t>
  </si>
  <si>
    <t>　短期貸付金</t>
  </si>
  <si>
    <t>　事業区分間貸付金</t>
  </si>
  <si>
    <t>　仮払金</t>
  </si>
  <si>
    <t>固定資産</t>
  </si>
  <si>
    <t>基本財産</t>
  </si>
  <si>
    <t>　土地</t>
  </si>
  <si>
    <t>　建物</t>
  </si>
  <si>
    <t>　定期預金</t>
  </si>
  <si>
    <t>　建物減価償却累計額</t>
  </si>
  <si>
    <t>　減価償却累計額</t>
  </si>
  <si>
    <t>その他の固定資産</t>
  </si>
  <si>
    <t>　構築物</t>
  </si>
  <si>
    <t>　構築物減価償却累計額</t>
  </si>
  <si>
    <t>　機械及び装置</t>
  </si>
  <si>
    <t>　機械及び装置減価償却累計額</t>
  </si>
  <si>
    <t>　車輌運搬具</t>
  </si>
  <si>
    <t>　車輌運搬具減価償却累計額</t>
  </si>
  <si>
    <t>　器具及び備品</t>
  </si>
  <si>
    <t>　器具及び備品減価償却累計額</t>
  </si>
  <si>
    <t>　有形リース資産</t>
  </si>
  <si>
    <t>　有形リース資産減価償却累計額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</si>
  <si>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</si>
  <si>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</si>
  <si>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</si>
  <si>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</si>
  <si>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</si>
  <si>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退職給付引当資産</t>
  </si>
  <si>
    <t>　退職共済預け金</t>
  </si>
  <si>
    <t>　長期預り金積立資産</t>
  </si>
  <si>
    <t>　修繕積立資産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</si>
  <si>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</si>
  <si>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</si>
  <si>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</si>
  <si>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</si>
  <si>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</si>
  <si>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</si>
  <si>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</si>
  <si>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</si>
  <si>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</si>
  <si>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</si>
  <si>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</si>
  <si>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</si>
  <si>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</si>
  <si>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</si>
  <si>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</si>
  <si>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</si>
  <si>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</si>
  <si>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</si>
  <si>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</si>
  <si>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</si>
  <si>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</si>
  <si>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</si>
  <si>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</si>
  <si>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預り金</t>
  </si>
  <si>
    <t>　職員預り金</t>
  </si>
  <si>
    <t>　事業区分間借入金</t>
  </si>
  <si>
    <t>　仮受金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</si>
  <si>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</si>
  <si>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</si>
  <si>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</si>
  <si>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</si>
  <si>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</si>
  <si>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</si>
  <si>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</si>
  <si>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</si>
  <si>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</si>
  <si>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</si>
  <si>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</si>
  <si>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</si>
  <si>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負債の部合計</t>
  </si>
  <si>
    <t>純資産の部</t>
  </si>
  <si>
    <t>基本金</t>
  </si>
  <si>
    <t>　第１号基本金</t>
  </si>
  <si>
    <t>　第２号基本金</t>
  </si>
  <si>
    <t>　第３号基本金</t>
  </si>
  <si>
    <t>国庫補助金等特別積立金</t>
  </si>
  <si>
    <t>その他の積立金</t>
  </si>
  <si>
    <t>　人件費積立金</t>
  </si>
  <si>
    <t>　人件費積立金（措置）</t>
  </si>
  <si>
    <t>　修繕積立金</t>
  </si>
  <si>
    <t>　施設建設資金積立金</t>
  </si>
  <si>
    <t>　奨学金制度積立金</t>
  </si>
  <si>
    <t>　備品等購入積立金</t>
  </si>
  <si>
    <t>　役員退職慰労積立金</t>
  </si>
  <si>
    <t>　その他の積立金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</si>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</sst>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10" fillId="0" borderId="2" xfId="0" applyNumberFormat="1" applyFont="1" applyBorder="1" applyProtection="1">
      <alignment vertical="center"/>
      <protection locked="0"/>
    </xf>
  </cellXfs>
  <cellStyles count="3">
    <cellStyle name="標準" xfId="0" builtinId="0"/>
    <cellStyle name="標準 2" xfId="2" xr:uid="{CAA5F6B3-83FA-4FBC-A9CE-06413495CFDF}"/>
    <cellStyle name="標準 3" xfId="1" xr:uid="{A5F2B119-BF60-484A-B407-84981259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4522-701F-4DC1-9512-7784DC03AAEF}">
  <sheetPr>
    <pageSetUpPr fitToPage="1"/>
  </sheetPr>
  <dimension ref="B1:H107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+C10+C11+C12+C13+C14+C15+C16+C17+C18+C19</f>
        <v>1419411338</v>
      </c>
      <c r="D9" s="12">
        <f>+D10+D11+D12+D13+D14+D15+D16+D17+D18+D19</f>
        <v>427614</v>
      </c>
      <c r="E9" s="12">
        <f>+E10+E11+E12+E13+E14+E15+E16+E17+E18+E19</f>
        <v>0</v>
      </c>
      <c r="F9" s="12">
        <f t="shared" ref="F9:F72" si="0">+C9+D9+E9</f>
        <v>1419838952</v>
      </c>
      <c r="G9" s="13">
        <f>+G10+G11+G12+G13+G14+G15+G16+G17+G18+G19</f>
        <v>108174</v>
      </c>
      <c r="H9" s="12">
        <f t="shared" ref="H9:H72" si="1">+F9-ABS(G9)</f>
        <v>1419730778</v>
      </c>
    </row>
    <row r="10" spans="2:8" x14ac:dyDescent="0.4">
      <c r="B10" s="14" t="s">
        <v>13</v>
      </c>
      <c r="C10" s="15">
        <v>1007950648</v>
      </c>
      <c r="D10" s="15">
        <v>427614</v>
      </c>
      <c r="E10" s="15">
        <v>0</v>
      </c>
      <c r="F10" s="15">
        <f t="shared" si="0"/>
        <v>1008378262</v>
      </c>
      <c r="G10" s="15"/>
      <c r="H10" s="15">
        <f t="shared" si="1"/>
        <v>1008378262</v>
      </c>
    </row>
    <row r="11" spans="2:8" x14ac:dyDescent="0.4">
      <c r="B11" s="16" t="s">
        <v>14</v>
      </c>
      <c r="C11" s="17">
        <v>357152049</v>
      </c>
      <c r="D11" s="17">
        <v>0</v>
      </c>
      <c r="E11" s="17">
        <v>0</v>
      </c>
      <c r="F11" s="17">
        <f t="shared" si="0"/>
        <v>357152049</v>
      </c>
      <c r="G11" s="17"/>
      <c r="H11" s="17">
        <f t="shared" si="1"/>
        <v>357152049</v>
      </c>
    </row>
    <row r="12" spans="2:8" x14ac:dyDescent="0.4">
      <c r="B12" s="16" t="s">
        <v>15</v>
      </c>
      <c r="C12" s="17">
        <v>486835</v>
      </c>
      <c r="D12" s="17">
        <v>0</v>
      </c>
      <c r="E12" s="17">
        <v>0</v>
      </c>
      <c r="F12" s="17">
        <f t="shared" si="0"/>
        <v>486835</v>
      </c>
      <c r="G12" s="17"/>
      <c r="H12" s="17">
        <f t="shared" si="1"/>
        <v>486835</v>
      </c>
    </row>
    <row r="13" spans="2:8" x14ac:dyDescent="0.4">
      <c r="B13" s="16" t="s">
        <v>16</v>
      </c>
      <c r="C13" s="17">
        <v>47476000</v>
      </c>
      <c r="D13" s="17">
        <v>0</v>
      </c>
      <c r="E13" s="17">
        <v>0</v>
      </c>
      <c r="F13" s="17">
        <f t="shared" si="0"/>
        <v>47476000</v>
      </c>
      <c r="G13" s="17"/>
      <c r="H13" s="17">
        <f t="shared" si="1"/>
        <v>47476000</v>
      </c>
    </row>
    <row r="14" spans="2:8" x14ac:dyDescent="0.4">
      <c r="B14" s="16" t="s">
        <v>17</v>
      </c>
      <c r="C14" s="17">
        <v>3895822</v>
      </c>
      <c r="D14" s="17">
        <v>0</v>
      </c>
      <c r="E14" s="17">
        <v>0</v>
      </c>
      <c r="F14" s="17">
        <f t="shared" si="0"/>
        <v>3895822</v>
      </c>
      <c r="G14" s="18">
        <v>108174</v>
      </c>
      <c r="H14" s="17">
        <f t="shared" si="1"/>
        <v>3787648</v>
      </c>
    </row>
    <row r="15" spans="2:8" x14ac:dyDescent="0.4">
      <c r="B15" s="16" t="s">
        <v>18</v>
      </c>
      <c r="C15" s="17">
        <v>376500</v>
      </c>
      <c r="D15" s="17">
        <v>0</v>
      </c>
      <c r="E15" s="17">
        <v>0</v>
      </c>
      <c r="F15" s="17">
        <f t="shared" si="0"/>
        <v>376500</v>
      </c>
      <c r="G15" s="17"/>
      <c r="H15" s="17">
        <f t="shared" si="1"/>
        <v>376500</v>
      </c>
    </row>
    <row r="16" spans="2:8" x14ac:dyDescent="0.4">
      <c r="B16" s="16" t="s">
        <v>19</v>
      </c>
      <c r="C16" s="17">
        <v>2073484</v>
      </c>
      <c r="D16" s="17">
        <v>0</v>
      </c>
      <c r="E16" s="17">
        <v>0</v>
      </c>
      <c r="F16" s="17">
        <f t="shared" si="0"/>
        <v>2073484</v>
      </c>
      <c r="G16" s="17"/>
      <c r="H16" s="17">
        <f t="shared" si="1"/>
        <v>2073484</v>
      </c>
    </row>
    <row r="17" spans="2:8" x14ac:dyDescent="0.4">
      <c r="B17" s="16" t="s">
        <v>20</v>
      </c>
      <c r="C17" s="17">
        <v>0</v>
      </c>
      <c r="D17" s="17">
        <v>0</v>
      </c>
      <c r="E17" s="17">
        <v>0</v>
      </c>
      <c r="F17" s="17">
        <f t="shared" si="0"/>
        <v>0</v>
      </c>
      <c r="G17" s="17"/>
      <c r="H17" s="17">
        <f t="shared" si="1"/>
        <v>0</v>
      </c>
    </row>
    <row r="18" spans="2:8" x14ac:dyDescent="0.4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x14ac:dyDescent="0.4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x14ac:dyDescent="0.4">
      <c r="B20" s="11" t="s">
        <v>23</v>
      </c>
      <c r="C20" s="12">
        <f>+C21 +C27</f>
        <v>3733795851</v>
      </c>
      <c r="D20" s="12">
        <f>+D21 +D27</f>
        <v>0</v>
      </c>
      <c r="E20" s="12">
        <f>+E21 +E27</f>
        <v>0</v>
      </c>
      <c r="F20" s="12">
        <f t="shared" si="0"/>
        <v>3733795851</v>
      </c>
      <c r="G20" s="13">
        <f>+G21 +G27</f>
        <v>0</v>
      </c>
      <c r="H20" s="12">
        <f t="shared" si="1"/>
        <v>3733795851</v>
      </c>
    </row>
    <row r="21" spans="2:8" x14ac:dyDescent="0.4">
      <c r="B21" s="11" t="s">
        <v>24</v>
      </c>
      <c r="C21" s="12">
        <f>+C22+C23+C24-ABS(C25)+C26</f>
        <v>3026472400</v>
      </c>
      <c r="D21" s="12">
        <f>+D22+D23+D24-ABS(D25)+D26</f>
        <v>0</v>
      </c>
      <c r="E21" s="12">
        <f>+E22+E23+E24-ABS(E25)+E26</f>
        <v>0</v>
      </c>
      <c r="F21" s="12">
        <f t="shared" si="0"/>
        <v>3026472400</v>
      </c>
      <c r="G21" s="13">
        <f>+G22+G23+G24-ABS(G25)+G26</f>
        <v>0</v>
      </c>
      <c r="H21" s="12">
        <f t="shared" si="1"/>
        <v>3026472400</v>
      </c>
    </row>
    <row r="22" spans="2:8" x14ac:dyDescent="0.4">
      <c r="B22" s="14" t="s">
        <v>25</v>
      </c>
      <c r="C22" s="15">
        <v>634451160</v>
      </c>
      <c r="D22" s="15">
        <v>0</v>
      </c>
      <c r="E22" s="15">
        <v>0</v>
      </c>
      <c r="F22" s="15">
        <f t="shared" si="0"/>
        <v>634451160</v>
      </c>
      <c r="G22" s="15"/>
      <c r="H22" s="15">
        <f t="shared" si="1"/>
        <v>634451160</v>
      </c>
    </row>
    <row r="23" spans="2:8" x14ac:dyDescent="0.4">
      <c r="B23" s="16" t="s">
        <v>26</v>
      </c>
      <c r="C23" s="17">
        <v>5507397087</v>
      </c>
      <c r="D23" s="17">
        <v>0</v>
      </c>
      <c r="E23" s="17">
        <v>0</v>
      </c>
      <c r="F23" s="17">
        <f t="shared" si="0"/>
        <v>5507397087</v>
      </c>
      <c r="G23" s="17"/>
      <c r="H23" s="17">
        <f t="shared" si="1"/>
        <v>5507397087</v>
      </c>
    </row>
    <row r="24" spans="2:8" x14ac:dyDescent="0.4">
      <c r="B24" s="16" t="s">
        <v>27</v>
      </c>
      <c r="C24" s="17">
        <v>1000000</v>
      </c>
      <c r="D24" s="17">
        <v>0</v>
      </c>
      <c r="E24" s="17">
        <v>0</v>
      </c>
      <c r="F24" s="17">
        <f t="shared" si="0"/>
        <v>1000000</v>
      </c>
      <c r="G24" s="17"/>
      <c r="H24" s="17">
        <f t="shared" si="1"/>
        <v>1000000</v>
      </c>
    </row>
    <row r="25" spans="2:8" x14ac:dyDescent="0.4">
      <c r="B25" s="16" t="s">
        <v>28</v>
      </c>
      <c r="C25" s="17">
        <v>-3116375847</v>
      </c>
      <c r="D25" s="17">
        <v>0</v>
      </c>
      <c r="E25" s="17">
        <v>0</v>
      </c>
      <c r="F25" s="17">
        <f t="shared" si="0"/>
        <v>-3116375847</v>
      </c>
      <c r="G25" s="17"/>
      <c r="H25" s="17">
        <f t="shared" si="1"/>
        <v>-3116375847</v>
      </c>
    </row>
    <row r="26" spans="2:8" x14ac:dyDescent="0.4">
      <c r="B26" s="19" t="s">
        <v>29</v>
      </c>
      <c r="C26" s="20">
        <v>0</v>
      </c>
      <c r="D26" s="20">
        <v>0</v>
      </c>
      <c r="E26" s="20">
        <v>0</v>
      </c>
      <c r="F26" s="20">
        <f t="shared" si="0"/>
        <v>0</v>
      </c>
      <c r="G26" s="20"/>
      <c r="H26" s="20">
        <f t="shared" si="1"/>
        <v>0</v>
      </c>
    </row>
    <row r="27" spans="2:8" x14ac:dyDescent="0.4">
      <c r="B27" s="11" t="s">
        <v>30</v>
      </c>
      <c r="C27" s="12">
        <f>+C28+C29+C30+C31+C32+C33+C34+C35+C36+C37+C38+C39+C40+C41+C42+C43+C44+C45+C46+C47+C48+C49+C50+C51+C52+C53+C54+C55+C56+C57+C58-ABS(C59)-ABS(C60)</f>
        <v>707323451</v>
      </c>
      <c r="D27" s="12">
        <f>+D28+D29+D30+D31+D32+D33+D34+D35+D36+D37+D38+D39+D40+D41+D42+D43+D44+D45+D46+D47+D48+D49+D50+D51+D52+D53+D54+D55+D56+D57+D58-ABS(D59)-ABS(D60)</f>
        <v>0</v>
      </c>
      <c r="E27" s="12">
        <f>+E28+E29+E30+E31+E32+E33+E34+E35+E36+E37+E38+E39+E40+E41+E42+E43+E44+E45+E46+E47+E48+E49+E50+E51+E52+E53+E54+E55+E56+E57+E58-ABS(E59)-ABS(E60)</f>
        <v>0</v>
      </c>
      <c r="F27" s="12">
        <f t="shared" si="0"/>
        <v>707323451</v>
      </c>
      <c r="G27" s="13">
        <f>+G28+G29+G30+G31+G32+G33+G34+G35+G36+G37+G38+G39+G40+G41+G42+G43+G44+G45+G46+G47+G48+G49+G50+G51+G52+G53+G54+G55+G56+G57+G58-ABS(G59)-ABS(G60)</f>
        <v>0</v>
      </c>
      <c r="H27" s="12">
        <f t="shared" si="1"/>
        <v>707323451</v>
      </c>
    </row>
    <row r="28" spans="2:8" x14ac:dyDescent="0.4">
      <c r="B28" s="16" t="s">
        <v>26</v>
      </c>
      <c r="C28" s="17">
        <v>81530276</v>
      </c>
      <c r="D28" s="17">
        <v>0</v>
      </c>
      <c r="E28" s="17">
        <v>0</v>
      </c>
      <c r="F28" s="17">
        <f t="shared" si="0"/>
        <v>81530276</v>
      </c>
      <c r="G28" s="17"/>
      <c r="H28" s="17">
        <f t="shared" si="1"/>
        <v>81530276</v>
      </c>
    </row>
    <row r="29" spans="2:8" x14ac:dyDescent="0.4">
      <c r="B29" s="16" t="s">
        <v>28</v>
      </c>
      <c r="C29" s="17">
        <v>-40985653</v>
      </c>
      <c r="D29" s="17">
        <v>0</v>
      </c>
      <c r="E29" s="17">
        <v>0</v>
      </c>
      <c r="F29" s="17">
        <f t="shared" si="0"/>
        <v>-40985653</v>
      </c>
      <c r="G29" s="17"/>
      <c r="H29" s="17">
        <f t="shared" si="1"/>
        <v>-40985653</v>
      </c>
    </row>
    <row r="30" spans="2:8" x14ac:dyDescent="0.4">
      <c r="B30" s="16" t="s">
        <v>31</v>
      </c>
      <c r="C30" s="17">
        <v>28300299</v>
      </c>
      <c r="D30" s="17">
        <v>0</v>
      </c>
      <c r="E30" s="17">
        <v>0</v>
      </c>
      <c r="F30" s="17">
        <f t="shared" si="0"/>
        <v>28300299</v>
      </c>
      <c r="G30" s="17"/>
      <c r="H30" s="17">
        <f t="shared" si="1"/>
        <v>28300299</v>
      </c>
    </row>
    <row r="31" spans="2:8" x14ac:dyDescent="0.4">
      <c r="B31" s="16" t="s">
        <v>32</v>
      </c>
      <c r="C31" s="17">
        <v>-27652123</v>
      </c>
      <c r="D31" s="17">
        <v>0</v>
      </c>
      <c r="E31" s="17">
        <v>0</v>
      </c>
      <c r="F31" s="17">
        <f t="shared" si="0"/>
        <v>-27652123</v>
      </c>
      <c r="G31" s="17"/>
      <c r="H31" s="17">
        <f t="shared" si="1"/>
        <v>-27652123</v>
      </c>
    </row>
    <row r="32" spans="2:8" x14ac:dyDescent="0.4">
      <c r="B32" s="16" t="s">
        <v>33</v>
      </c>
      <c r="C32" s="17">
        <v>65170979</v>
      </c>
      <c r="D32" s="17">
        <v>0</v>
      </c>
      <c r="E32" s="17">
        <v>0</v>
      </c>
      <c r="F32" s="17">
        <f t="shared" si="0"/>
        <v>65170979</v>
      </c>
      <c r="G32" s="17"/>
      <c r="H32" s="17">
        <f t="shared" si="1"/>
        <v>65170979</v>
      </c>
    </row>
    <row r="33" spans="2:8" x14ac:dyDescent="0.4">
      <c r="B33" s="16" t="s">
        <v>34</v>
      </c>
      <c r="C33" s="17">
        <v>-42133304</v>
      </c>
      <c r="D33" s="17">
        <v>0</v>
      </c>
      <c r="E33" s="17">
        <v>0</v>
      </c>
      <c r="F33" s="17">
        <f t="shared" si="0"/>
        <v>-42133304</v>
      </c>
      <c r="G33" s="17"/>
      <c r="H33" s="17">
        <f t="shared" si="1"/>
        <v>-42133304</v>
      </c>
    </row>
    <row r="34" spans="2:8" x14ac:dyDescent="0.4">
      <c r="B34" s="16" t="s">
        <v>35</v>
      </c>
      <c r="C34" s="17">
        <v>70617638</v>
      </c>
      <c r="D34" s="17">
        <v>0</v>
      </c>
      <c r="E34" s="17">
        <v>0</v>
      </c>
      <c r="F34" s="17">
        <f t="shared" si="0"/>
        <v>70617638</v>
      </c>
      <c r="G34" s="17"/>
      <c r="H34" s="17">
        <f t="shared" si="1"/>
        <v>70617638</v>
      </c>
    </row>
    <row r="35" spans="2:8" x14ac:dyDescent="0.4">
      <c r="B35" s="16" t="s">
        <v>36</v>
      </c>
      <c r="C35" s="17">
        <v>-63149696</v>
      </c>
      <c r="D35" s="17">
        <v>0</v>
      </c>
      <c r="E35" s="17">
        <v>0</v>
      </c>
      <c r="F35" s="17">
        <f t="shared" si="0"/>
        <v>-63149696</v>
      </c>
      <c r="G35" s="17"/>
      <c r="H35" s="17">
        <f t="shared" si="1"/>
        <v>-63149696</v>
      </c>
    </row>
    <row r="36" spans="2:8" x14ac:dyDescent="0.4">
      <c r="B36" s="16" t="s">
        <v>37</v>
      </c>
      <c r="C36" s="17">
        <v>361716450</v>
      </c>
      <c r="D36" s="17">
        <v>0</v>
      </c>
      <c r="E36" s="17">
        <v>0</v>
      </c>
      <c r="F36" s="17">
        <f t="shared" si="0"/>
        <v>361716450</v>
      </c>
      <c r="G36" s="17"/>
      <c r="H36" s="17">
        <f t="shared" si="1"/>
        <v>361716450</v>
      </c>
    </row>
    <row r="37" spans="2:8" x14ac:dyDescent="0.4">
      <c r="B37" s="16" t="s">
        <v>38</v>
      </c>
      <c r="C37" s="17">
        <v>-255462702</v>
      </c>
      <c r="D37" s="17">
        <v>0</v>
      </c>
      <c r="E37" s="17">
        <v>0</v>
      </c>
      <c r="F37" s="17">
        <f t="shared" si="0"/>
        <v>-255462702</v>
      </c>
      <c r="G37" s="17"/>
      <c r="H37" s="17">
        <f t="shared" si="1"/>
        <v>-255462702</v>
      </c>
    </row>
    <row r="38" spans="2:8" x14ac:dyDescent="0.4">
      <c r="B38" s="16" t="s">
        <v>39</v>
      </c>
      <c r="C38" s="17">
        <v>37995004</v>
      </c>
      <c r="D38" s="17">
        <v>0</v>
      </c>
      <c r="E38" s="17">
        <v>0</v>
      </c>
      <c r="F38" s="17">
        <f t="shared" si="0"/>
        <v>37995004</v>
      </c>
      <c r="G38" s="17"/>
      <c r="H38" s="17">
        <f t="shared" si="1"/>
        <v>37995004</v>
      </c>
    </row>
    <row r="39" spans="2:8" x14ac:dyDescent="0.4">
      <c r="B39" s="16" t="s">
        <v>40</v>
      </c>
      <c r="C39" s="17">
        <v>-28782533</v>
      </c>
      <c r="D39" s="17">
        <v>0</v>
      </c>
      <c r="E39" s="17">
        <v>0</v>
      </c>
      <c r="F39" s="17">
        <f t="shared" si="0"/>
        <v>-28782533</v>
      </c>
      <c r="G39" s="17"/>
      <c r="H39" s="17">
        <f t="shared" si="1"/>
        <v>-28782533</v>
      </c>
    </row>
    <row r="40" spans="2:8" x14ac:dyDescent="0.4">
      <c r="B40" s="16" t="s">
        <v>41</v>
      </c>
      <c r="C40" s="17">
        <v>6685828</v>
      </c>
      <c r="D40" s="17">
        <v>0</v>
      </c>
      <c r="E40" s="17">
        <v>0</v>
      </c>
      <c r="F40" s="17">
        <f t="shared" si="0"/>
        <v>6685828</v>
      </c>
      <c r="G40" s="17"/>
      <c r="H40" s="17">
        <f t="shared" si="1"/>
        <v>6685828</v>
      </c>
    </row>
    <row r="41" spans="2:8" x14ac:dyDescent="0.4">
      <c r="B41" s="16" t="s">
        <v>42</v>
      </c>
      <c r="C41" s="17">
        <v>379080</v>
      </c>
      <c r="D41" s="17">
        <v>0</v>
      </c>
      <c r="E41" s="17">
        <v>0</v>
      </c>
      <c r="F41" s="17">
        <f t="shared" si="0"/>
        <v>379080</v>
      </c>
      <c r="G41" s="17"/>
      <c r="H41" s="17">
        <f t="shared" si="1"/>
        <v>379080</v>
      </c>
    </row>
    <row r="42" spans="2:8" x14ac:dyDescent="0.4">
      <c r="B42" s="16" t="s">
        <v>43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x14ac:dyDescent="0.4">
      <c r="B43" s="16" t="s">
        <v>44</v>
      </c>
      <c r="C43" s="17">
        <v>4236000</v>
      </c>
      <c r="D43" s="17">
        <v>0</v>
      </c>
      <c r="E43" s="17">
        <v>0</v>
      </c>
      <c r="F43" s="17">
        <f t="shared" si="0"/>
        <v>4236000</v>
      </c>
      <c r="G43" s="17"/>
      <c r="H43" s="17">
        <f t="shared" si="1"/>
        <v>4236000</v>
      </c>
    </row>
    <row r="44" spans="2:8" x14ac:dyDescent="0.4">
      <c r="B44" s="16" t="s">
        <v>45</v>
      </c>
      <c r="C44" s="17">
        <v>0</v>
      </c>
      <c r="D44" s="17">
        <v>0</v>
      </c>
      <c r="E44" s="17">
        <v>0</v>
      </c>
      <c r="F44" s="17">
        <f t="shared" si="0"/>
        <v>0</v>
      </c>
      <c r="G44" s="17"/>
      <c r="H44" s="17">
        <f t="shared" si="1"/>
        <v>0</v>
      </c>
    </row>
    <row r="45" spans="2:8" x14ac:dyDescent="0.4">
      <c r="B45" s="16" t="s">
        <v>46</v>
      </c>
      <c r="C45" s="17">
        <v>133623777</v>
      </c>
      <c r="D45" s="17">
        <v>0</v>
      </c>
      <c r="E45" s="17">
        <v>0</v>
      </c>
      <c r="F45" s="17">
        <f t="shared" si="0"/>
        <v>133623777</v>
      </c>
      <c r="G45" s="17"/>
      <c r="H45" s="17">
        <f t="shared" si="1"/>
        <v>133623777</v>
      </c>
    </row>
    <row r="46" spans="2:8" x14ac:dyDescent="0.4">
      <c r="B46" s="16" t="s">
        <v>47</v>
      </c>
      <c r="C46" s="17">
        <v>0</v>
      </c>
      <c r="D46" s="17">
        <v>0</v>
      </c>
      <c r="E46" s="17">
        <v>0</v>
      </c>
      <c r="F46" s="17">
        <f t="shared" si="0"/>
        <v>0</v>
      </c>
      <c r="G46" s="17"/>
      <c r="H46" s="17">
        <f t="shared" si="1"/>
        <v>0</v>
      </c>
    </row>
    <row r="47" spans="2:8" x14ac:dyDescent="0.4">
      <c r="B47" s="16" t="s">
        <v>48</v>
      </c>
      <c r="C47" s="17">
        <v>0</v>
      </c>
      <c r="D47" s="17">
        <v>0</v>
      </c>
      <c r="E47" s="17">
        <v>0</v>
      </c>
      <c r="F47" s="17">
        <f t="shared" si="0"/>
        <v>0</v>
      </c>
      <c r="G47" s="17"/>
      <c r="H47" s="17">
        <f t="shared" si="1"/>
        <v>0</v>
      </c>
    </row>
    <row r="48" spans="2:8" x14ac:dyDescent="0.4">
      <c r="B48" s="16" t="s">
        <v>49</v>
      </c>
      <c r="C48" s="17">
        <v>297306111</v>
      </c>
      <c r="D48" s="17">
        <v>0</v>
      </c>
      <c r="E48" s="17">
        <v>0</v>
      </c>
      <c r="F48" s="17">
        <f t="shared" si="0"/>
        <v>297306111</v>
      </c>
      <c r="G48" s="17"/>
      <c r="H48" s="17">
        <f t="shared" si="1"/>
        <v>297306111</v>
      </c>
    </row>
    <row r="49" spans="2:8" x14ac:dyDescent="0.4">
      <c r="B49" s="16" t="s">
        <v>50</v>
      </c>
      <c r="C49" s="17">
        <v>2500000</v>
      </c>
      <c r="D49" s="17">
        <v>0</v>
      </c>
      <c r="E49" s="17">
        <v>0</v>
      </c>
      <c r="F49" s="17">
        <f t="shared" si="0"/>
        <v>2500000</v>
      </c>
      <c r="G49" s="17"/>
      <c r="H49" s="17">
        <f t="shared" si="1"/>
        <v>2500000</v>
      </c>
    </row>
    <row r="50" spans="2:8" x14ac:dyDescent="0.4">
      <c r="B50" s="16" t="s">
        <v>51</v>
      </c>
      <c r="C50" s="17">
        <v>6000000</v>
      </c>
      <c r="D50" s="17">
        <v>0</v>
      </c>
      <c r="E50" s="17">
        <v>0</v>
      </c>
      <c r="F50" s="17">
        <f t="shared" si="0"/>
        <v>6000000</v>
      </c>
      <c r="G50" s="17"/>
      <c r="H50" s="17">
        <f t="shared" si="1"/>
        <v>6000000</v>
      </c>
    </row>
    <row r="51" spans="2:8" x14ac:dyDescent="0.4">
      <c r="B51" s="16" t="s">
        <v>52</v>
      </c>
      <c r="C51" s="17">
        <v>9610000</v>
      </c>
      <c r="D51" s="17">
        <v>0</v>
      </c>
      <c r="E51" s="17">
        <v>0</v>
      </c>
      <c r="F51" s="17">
        <f t="shared" si="0"/>
        <v>9610000</v>
      </c>
      <c r="G51" s="17"/>
      <c r="H51" s="17">
        <f t="shared" si="1"/>
        <v>9610000</v>
      </c>
    </row>
    <row r="52" spans="2:8" x14ac:dyDescent="0.4">
      <c r="B52" s="16" t="s">
        <v>53</v>
      </c>
      <c r="C52" s="17">
        <v>51794000</v>
      </c>
      <c r="D52" s="17">
        <v>0</v>
      </c>
      <c r="E52" s="17">
        <v>0</v>
      </c>
      <c r="F52" s="17">
        <f t="shared" si="0"/>
        <v>51794000</v>
      </c>
      <c r="G52" s="17"/>
      <c r="H52" s="17">
        <f t="shared" si="1"/>
        <v>51794000</v>
      </c>
    </row>
    <row r="53" spans="2:8" x14ac:dyDescent="0.4">
      <c r="B53" s="16" t="s">
        <v>54</v>
      </c>
      <c r="C53" s="17">
        <v>3764041</v>
      </c>
      <c r="D53" s="17">
        <v>0</v>
      </c>
      <c r="E53" s="17">
        <v>0</v>
      </c>
      <c r="F53" s="17">
        <f t="shared" si="0"/>
        <v>3764041</v>
      </c>
      <c r="G53" s="17"/>
      <c r="H53" s="17">
        <f t="shared" si="1"/>
        <v>3764041</v>
      </c>
    </row>
    <row r="54" spans="2:8" x14ac:dyDescent="0.4">
      <c r="B54" s="16" t="s">
        <v>55</v>
      </c>
      <c r="C54" s="17">
        <v>0</v>
      </c>
      <c r="D54" s="17">
        <v>0</v>
      </c>
      <c r="E54" s="17">
        <v>0</v>
      </c>
      <c r="F54" s="17">
        <f t="shared" si="0"/>
        <v>0</v>
      </c>
      <c r="G54" s="17"/>
      <c r="H54" s="17">
        <f t="shared" si="1"/>
        <v>0</v>
      </c>
    </row>
    <row r="55" spans="2:8" x14ac:dyDescent="0.4">
      <c r="B55" s="16" t="s">
        <v>56</v>
      </c>
      <c r="C55" s="17">
        <v>0</v>
      </c>
      <c r="D55" s="17">
        <v>0</v>
      </c>
      <c r="E55" s="17">
        <v>0</v>
      </c>
      <c r="F55" s="17">
        <f t="shared" si="0"/>
        <v>0</v>
      </c>
      <c r="G55" s="17"/>
      <c r="H55" s="17">
        <f t="shared" si="1"/>
        <v>0</v>
      </c>
    </row>
    <row r="56" spans="2:8" x14ac:dyDescent="0.4">
      <c r="B56" s="16" t="s">
        <v>57</v>
      </c>
      <c r="C56" s="17">
        <v>529696</v>
      </c>
      <c r="D56" s="17">
        <v>0</v>
      </c>
      <c r="E56" s="17">
        <v>0</v>
      </c>
      <c r="F56" s="17">
        <f t="shared" si="0"/>
        <v>529696</v>
      </c>
      <c r="G56" s="17"/>
      <c r="H56" s="17">
        <f t="shared" si="1"/>
        <v>529696</v>
      </c>
    </row>
    <row r="57" spans="2:8" x14ac:dyDescent="0.4">
      <c r="B57" s="16" t="s">
        <v>58</v>
      </c>
      <c r="C57" s="17">
        <v>3730283</v>
      </c>
      <c r="D57" s="17">
        <v>0</v>
      </c>
      <c r="E57" s="17">
        <v>0</v>
      </c>
      <c r="F57" s="17">
        <f t="shared" si="0"/>
        <v>3730283</v>
      </c>
      <c r="G57" s="17"/>
      <c r="H57" s="17">
        <f t="shared" si="1"/>
        <v>3730283</v>
      </c>
    </row>
    <row r="58" spans="2:8" x14ac:dyDescent="0.4">
      <c r="B58" s="16" t="s">
        <v>59</v>
      </c>
      <c r="C58" s="17">
        <v>0</v>
      </c>
      <c r="D58" s="17">
        <v>0</v>
      </c>
      <c r="E58" s="17">
        <v>0</v>
      </c>
      <c r="F58" s="17">
        <f t="shared" si="0"/>
        <v>0</v>
      </c>
      <c r="G58" s="17"/>
      <c r="H58" s="17">
        <f t="shared" si="1"/>
        <v>0</v>
      </c>
    </row>
    <row r="59" spans="2:8" x14ac:dyDescent="0.4">
      <c r="B59" s="16" t="s">
        <v>60</v>
      </c>
      <c r="C59" s="17">
        <v>0</v>
      </c>
      <c r="D59" s="17">
        <v>0</v>
      </c>
      <c r="E59" s="17">
        <v>0</v>
      </c>
      <c r="F59" s="17">
        <f t="shared" si="0"/>
        <v>0</v>
      </c>
      <c r="G59" s="17"/>
      <c r="H59" s="17">
        <f t="shared" si="1"/>
        <v>0</v>
      </c>
    </row>
    <row r="60" spans="2:8" x14ac:dyDescent="0.4">
      <c r="B60" s="19" t="s">
        <v>61</v>
      </c>
      <c r="C60" s="20">
        <v>0</v>
      </c>
      <c r="D60" s="20">
        <v>0</v>
      </c>
      <c r="E60" s="20">
        <v>0</v>
      </c>
      <c r="F60" s="20">
        <f t="shared" si="0"/>
        <v>0</v>
      </c>
      <c r="G60" s="20"/>
      <c r="H60" s="20">
        <f t="shared" si="1"/>
        <v>0</v>
      </c>
    </row>
    <row r="61" spans="2:8" x14ac:dyDescent="0.4">
      <c r="B61" s="11" t="s">
        <v>62</v>
      </c>
      <c r="C61" s="12">
        <f>+C9 +C20</f>
        <v>5153207189</v>
      </c>
      <c r="D61" s="12">
        <f>+D9 +D20</f>
        <v>427614</v>
      </c>
      <c r="E61" s="12">
        <f>+E9 +E20</f>
        <v>0</v>
      </c>
      <c r="F61" s="12">
        <f t="shared" si="0"/>
        <v>5153634803</v>
      </c>
      <c r="G61" s="13">
        <f>+G9 +G20</f>
        <v>108174</v>
      </c>
      <c r="H61" s="12">
        <f t="shared" si="1"/>
        <v>5153526629</v>
      </c>
    </row>
    <row r="62" spans="2:8" x14ac:dyDescent="0.4">
      <c r="B62" s="9" t="s">
        <v>63</v>
      </c>
      <c r="C62" s="10"/>
      <c r="D62" s="10"/>
      <c r="E62" s="10"/>
      <c r="F62" s="10"/>
      <c r="G62" s="10"/>
      <c r="H62" s="10"/>
    </row>
    <row r="63" spans="2:8" x14ac:dyDescent="0.4">
      <c r="B63" s="11" t="s">
        <v>64</v>
      </c>
      <c r="C63" s="12">
        <f>+C64+C65+C66+C67+C68+C69+C70+C71+C72+C73+C74+C75+C76</f>
        <v>268797614</v>
      </c>
      <c r="D63" s="12">
        <f>+D64+D65+D66+D67+D68+D69+D70+D71+D72+D73+D74+D75+D76</f>
        <v>438400</v>
      </c>
      <c r="E63" s="12">
        <f>+E64+E65+E66+E67+E68+E69+E70+E71+E72+E73+E74+E75+E76</f>
        <v>0</v>
      </c>
      <c r="F63" s="12">
        <f t="shared" si="0"/>
        <v>269236014</v>
      </c>
      <c r="G63" s="13">
        <f>+G64+G65+G66+G67+G68+G69+G70+G71+G72+G73+G74+G75+G76</f>
        <v>108174</v>
      </c>
      <c r="H63" s="12">
        <f t="shared" si="1"/>
        <v>269127840</v>
      </c>
    </row>
    <row r="64" spans="2:8" x14ac:dyDescent="0.4">
      <c r="B64" s="16" t="s">
        <v>65</v>
      </c>
      <c r="C64" s="17">
        <v>104731202</v>
      </c>
      <c r="D64" s="17">
        <v>438400</v>
      </c>
      <c r="E64" s="17">
        <v>0</v>
      </c>
      <c r="F64" s="17">
        <f t="shared" si="0"/>
        <v>105169602</v>
      </c>
      <c r="G64" s="21">
        <v>108174</v>
      </c>
      <c r="H64" s="17">
        <f t="shared" si="1"/>
        <v>105061428</v>
      </c>
    </row>
    <row r="65" spans="2:8" x14ac:dyDescent="0.4">
      <c r="B65" s="16" t="s">
        <v>66</v>
      </c>
      <c r="C65" s="17">
        <v>13910</v>
      </c>
      <c r="D65" s="17">
        <v>0</v>
      </c>
      <c r="E65" s="17">
        <v>0</v>
      </c>
      <c r="F65" s="17">
        <f t="shared" si="0"/>
        <v>13910</v>
      </c>
      <c r="G65" s="17"/>
      <c r="H65" s="17">
        <f t="shared" si="1"/>
        <v>13910</v>
      </c>
    </row>
    <row r="66" spans="2:8" x14ac:dyDescent="0.4">
      <c r="B66" s="16" t="s">
        <v>67</v>
      </c>
      <c r="C66" s="17">
        <v>0</v>
      </c>
      <c r="D66" s="17">
        <v>0</v>
      </c>
      <c r="E66" s="17">
        <v>0</v>
      </c>
      <c r="F66" s="17">
        <f t="shared" si="0"/>
        <v>0</v>
      </c>
      <c r="G66" s="17"/>
      <c r="H66" s="17">
        <f t="shared" si="1"/>
        <v>0</v>
      </c>
    </row>
    <row r="67" spans="2:8" x14ac:dyDescent="0.4">
      <c r="B67" s="16" t="s">
        <v>68</v>
      </c>
      <c r="C67" s="17">
        <v>0</v>
      </c>
      <c r="D67" s="17">
        <v>0</v>
      </c>
      <c r="E67" s="17">
        <v>0</v>
      </c>
      <c r="F67" s="17">
        <f t="shared" si="0"/>
        <v>0</v>
      </c>
      <c r="G67" s="17"/>
      <c r="H67" s="17">
        <f t="shared" si="1"/>
        <v>0</v>
      </c>
    </row>
    <row r="68" spans="2:8" x14ac:dyDescent="0.4">
      <c r="B68" s="16" t="s">
        <v>69</v>
      </c>
      <c r="C68" s="17">
        <v>86032000</v>
      </c>
      <c r="D68" s="17">
        <v>0</v>
      </c>
      <c r="E68" s="17">
        <v>0</v>
      </c>
      <c r="F68" s="17">
        <f t="shared" si="0"/>
        <v>86032000</v>
      </c>
      <c r="G68" s="17"/>
      <c r="H68" s="17">
        <f t="shared" si="1"/>
        <v>86032000</v>
      </c>
    </row>
    <row r="69" spans="2:8" x14ac:dyDescent="0.4">
      <c r="B69" s="16" t="s">
        <v>70</v>
      </c>
      <c r="C69" s="17">
        <v>0</v>
      </c>
      <c r="D69" s="17">
        <v>0</v>
      </c>
      <c r="E69" s="17">
        <v>0</v>
      </c>
      <c r="F69" s="17">
        <f t="shared" si="0"/>
        <v>0</v>
      </c>
      <c r="G69" s="17"/>
      <c r="H69" s="17">
        <f t="shared" si="1"/>
        <v>0</v>
      </c>
    </row>
    <row r="70" spans="2:8" x14ac:dyDescent="0.4">
      <c r="B70" s="16" t="s">
        <v>71</v>
      </c>
      <c r="C70" s="17">
        <v>0</v>
      </c>
      <c r="D70" s="17">
        <v>0</v>
      </c>
      <c r="E70" s="17">
        <v>0</v>
      </c>
      <c r="F70" s="17">
        <f t="shared" si="0"/>
        <v>0</v>
      </c>
      <c r="G70" s="17"/>
      <c r="H70" s="17">
        <f t="shared" si="1"/>
        <v>0</v>
      </c>
    </row>
    <row r="71" spans="2:8" x14ac:dyDescent="0.4">
      <c r="B71" s="16" t="s">
        <v>72</v>
      </c>
      <c r="C71" s="17">
        <v>2920912</v>
      </c>
      <c r="D71" s="17">
        <v>0</v>
      </c>
      <c r="E71" s="17">
        <v>0</v>
      </c>
      <c r="F71" s="17">
        <f t="shared" si="0"/>
        <v>2920912</v>
      </c>
      <c r="G71" s="17"/>
      <c r="H71" s="17">
        <f t="shared" si="1"/>
        <v>2920912</v>
      </c>
    </row>
    <row r="72" spans="2:8" x14ac:dyDescent="0.4">
      <c r="B72" s="16" t="s">
        <v>73</v>
      </c>
      <c r="C72" s="17">
        <v>29476</v>
      </c>
      <c r="D72" s="17">
        <v>0</v>
      </c>
      <c r="E72" s="17">
        <v>0</v>
      </c>
      <c r="F72" s="17">
        <f t="shared" si="0"/>
        <v>29476</v>
      </c>
      <c r="G72" s="17"/>
      <c r="H72" s="17">
        <f t="shared" si="1"/>
        <v>29476</v>
      </c>
    </row>
    <row r="73" spans="2:8" x14ac:dyDescent="0.4">
      <c r="B73" s="16" t="s">
        <v>74</v>
      </c>
      <c r="C73" s="17">
        <v>24033641</v>
      </c>
      <c r="D73" s="17">
        <v>0</v>
      </c>
      <c r="E73" s="17">
        <v>0</v>
      </c>
      <c r="F73" s="17">
        <f t="shared" ref="F73:F107" si="2">+C73+D73+E73</f>
        <v>24033641</v>
      </c>
      <c r="G73" s="17"/>
      <c r="H73" s="17">
        <f t="shared" ref="H73:H107" si="3">+F73-ABS(G73)</f>
        <v>24033641</v>
      </c>
    </row>
    <row r="74" spans="2:8" x14ac:dyDescent="0.4">
      <c r="B74" s="16" t="s">
        <v>75</v>
      </c>
      <c r="C74" s="17">
        <v>0</v>
      </c>
      <c r="D74" s="17">
        <v>0</v>
      </c>
      <c r="E74" s="17">
        <v>0</v>
      </c>
      <c r="F74" s="17">
        <f t="shared" si="2"/>
        <v>0</v>
      </c>
      <c r="G74" s="17"/>
      <c r="H74" s="17">
        <f t="shared" si="3"/>
        <v>0</v>
      </c>
    </row>
    <row r="75" spans="2:8" x14ac:dyDescent="0.4">
      <c r="B75" s="16" t="s">
        <v>76</v>
      </c>
      <c r="C75" s="17">
        <v>21495</v>
      </c>
      <c r="D75" s="17">
        <v>0</v>
      </c>
      <c r="E75" s="17">
        <v>0</v>
      </c>
      <c r="F75" s="17">
        <f t="shared" si="2"/>
        <v>21495</v>
      </c>
      <c r="G75" s="17"/>
      <c r="H75" s="17">
        <f t="shared" si="3"/>
        <v>21495</v>
      </c>
    </row>
    <row r="76" spans="2:8" x14ac:dyDescent="0.4">
      <c r="B76" s="16" t="s">
        <v>77</v>
      </c>
      <c r="C76" s="17">
        <v>51014978</v>
      </c>
      <c r="D76" s="17">
        <v>0</v>
      </c>
      <c r="E76" s="17">
        <v>0</v>
      </c>
      <c r="F76" s="17">
        <f t="shared" si="2"/>
        <v>51014978</v>
      </c>
      <c r="G76" s="17"/>
      <c r="H76" s="17">
        <f t="shared" si="3"/>
        <v>51014978</v>
      </c>
    </row>
    <row r="77" spans="2:8" x14ac:dyDescent="0.4">
      <c r="B77" s="11" t="s">
        <v>78</v>
      </c>
      <c r="C77" s="12">
        <f>+C78+C79+C80+C81+C82+C83+C84+C85+C86+C87</f>
        <v>1206849449</v>
      </c>
      <c r="D77" s="12">
        <f>+D78+D79+D80+D81+D82+D83+D84+D85+D86+D87</f>
        <v>0</v>
      </c>
      <c r="E77" s="12">
        <f>+E78+E79+E80+E81+E82+E83+E84+E85+E86+E87</f>
        <v>0</v>
      </c>
      <c r="F77" s="12">
        <f t="shared" si="2"/>
        <v>1206849449</v>
      </c>
      <c r="G77" s="13">
        <f>+G78+G79+G80+G81+G82+G83+G84+G85+G86+G87</f>
        <v>0</v>
      </c>
      <c r="H77" s="12">
        <f t="shared" si="3"/>
        <v>1206849449</v>
      </c>
    </row>
    <row r="78" spans="2:8" x14ac:dyDescent="0.4">
      <c r="B78" s="14" t="s">
        <v>79</v>
      </c>
      <c r="C78" s="15">
        <v>0</v>
      </c>
      <c r="D78" s="15">
        <v>0</v>
      </c>
      <c r="E78" s="15">
        <v>0</v>
      </c>
      <c r="F78" s="15">
        <f t="shared" si="2"/>
        <v>0</v>
      </c>
      <c r="G78" s="15"/>
      <c r="H78" s="15">
        <f t="shared" si="3"/>
        <v>0</v>
      </c>
    </row>
    <row r="79" spans="2:8" x14ac:dyDescent="0.4">
      <c r="B79" s="16" t="s">
        <v>80</v>
      </c>
      <c r="C79" s="17">
        <v>1054776000</v>
      </c>
      <c r="D79" s="17">
        <v>0</v>
      </c>
      <c r="E79" s="17">
        <v>0</v>
      </c>
      <c r="F79" s="17">
        <f t="shared" si="2"/>
        <v>1054776000</v>
      </c>
      <c r="G79" s="17"/>
      <c r="H79" s="17">
        <f t="shared" si="3"/>
        <v>1054776000</v>
      </c>
    </row>
    <row r="80" spans="2:8" x14ac:dyDescent="0.4">
      <c r="B80" s="16" t="s">
        <v>81</v>
      </c>
      <c r="C80" s="17">
        <v>0</v>
      </c>
      <c r="D80" s="17">
        <v>0</v>
      </c>
      <c r="E80" s="17">
        <v>0</v>
      </c>
      <c r="F80" s="17">
        <f t="shared" si="2"/>
        <v>0</v>
      </c>
      <c r="G80" s="17"/>
      <c r="H80" s="17">
        <f t="shared" si="3"/>
        <v>0</v>
      </c>
    </row>
    <row r="81" spans="2:8" x14ac:dyDescent="0.4">
      <c r="B81" s="16" t="s">
        <v>82</v>
      </c>
      <c r="C81" s="17">
        <v>0</v>
      </c>
      <c r="D81" s="17">
        <v>0</v>
      </c>
      <c r="E81" s="17">
        <v>0</v>
      </c>
      <c r="F81" s="17">
        <f t="shared" si="2"/>
        <v>0</v>
      </c>
      <c r="G81" s="17"/>
      <c r="H81" s="17">
        <f t="shared" si="3"/>
        <v>0</v>
      </c>
    </row>
    <row r="82" spans="2:8" x14ac:dyDescent="0.4">
      <c r="B82" s="16" t="s">
        <v>83</v>
      </c>
      <c r="C82" s="17">
        <v>8839672</v>
      </c>
      <c r="D82" s="17">
        <v>0</v>
      </c>
      <c r="E82" s="17">
        <v>0</v>
      </c>
      <c r="F82" s="17">
        <f t="shared" si="2"/>
        <v>8839672</v>
      </c>
      <c r="G82" s="17"/>
      <c r="H82" s="17">
        <f t="shared" si="3"/>
        <v>8839672</v>
      </c>
    </row>
    <row r="83" spans="2:8" x14ac:dyDescent="0.4">
      <c r="B83" s="16" t="s">
        <v>84</v>
      </c>
      <c r="C83" s="17">
        <v>0</v>
      </c>
      <c r="D83" s="17">
        <v>0</v>
      </c>
      <c r="E83" s="17">
        <v>0</v>
      </c>
      <c r="F83" s="17">
        <f t="shared" si="2"/>
        <v>0</v>
      </c>
      <c r="G83" s="17"/>
      <c r="H83" s="17">
        <f t="shared" si="3"/>
        <v>0</v>
      </c>
    </row>
    <row r="84" spans="2:8" x14ac:dyDescent="0.4">
      <c r="B84" s="16" t="s">
        <v>85</v>
      </c>
      <c r="C84" s="17">
        <v>133623777</v>
      </c>
      <c r="D84" s="17">
        <v>0</v>
      </c>
      <c r="E84" s="17">
        <v>0</v>
      </c>
      <c r="F84" s="17">
        <f t="shared" si="2"/>
        <v>133623777</v>
      </c>
      <c r="G84" s="17"/>
      <c r="H84" s="17">
        <f t="shared" si="3"/>
        <v>133623777</v>
      </c>
    </row>
    <row r="85" spans="2:8" x14ac:dyDescent="0.4">
      <c r="B85" s="16" t="s">
        <v>86</v>
      </c>
      <c r="C85" s="17">
        <v>9610000</v>
      </c>
      <c r="D85" s="17">
        <v>0</v>
      </c>
      <c r="E85" s="17">
        <v>0</v>
      </c>
      <c r="F85" s="17">
        <f t="shared" si="2"/>
        <v>9610000</v>
      </c>
      <c r="G85" s="17"/>
      <c r="H85" s="17">
        <f t="shared" si="3"/>
        <v>9610000</v>
      </c>
    </row>
    <row r="86" spans="2:8" x14ac:dyDescent="0.4">
      <c r="B86" s="16" t="s">
        <v>87</v>
      </c>
      <c r="C86" s="17">
        <v>0</v>
      </c>
      <c r="D86" s="17">
        <v>0</v>
      </c>
      <c r="E86" s="17">
        <v>0</v>
      </c>
      <c r="F86" s="17">
        <f t="shared" si="2"/>
        <v>0</v>
      </c>
      <c r="G86" s="17"/>
      <c r="H86" s="17">
        <f t="shared" si="3"/>
        <v>0</v>
      </c>
    </row>
    <row r="87" spans="2:8" x14ac:dyDescent="0.4">
      <c r="B87" s="16" t="s">
        <v>88</v>
      </c>
      <c r="C87" s="17">
        <v>0</v>
      </c>
      <c r="D87" s="17">
        <v>0</v>
      </c>
      <c r="E87" s="17">
        <v>0</v>
      </c>
      <c r="F87" s="17">
        <f t="shared" si="2"/>
        <v>0</v>
      </c>
      <c r="G87" s="17"/>
      <c r="H87" s="17">
        <f t="shared" si="3"/>
        <v>0</v>
      </c>
    </row>
    <row r="88" spans="2:8" x14ac:dyDescent="0.4">
      <c r="B88" s="11" t="s">
        <v>89</v>
      </c>
      <c r="C88" s="12">
        <f>+C63 +C77</f>
        <v>1475647063</v>
      </c>
      <c r="D88" s="12">
        <f>+D63 +D77</f>
        <v>438400</v>
      </c>
      <c r="E88" s="12">
        <f>+E63 +E77</f>
        <v>0</v>
      </c>
      <c r="F88" s="12">
        <f t="shared" si="2"/>
        <v>1476085463</v>
      </c>
      <c r="G88" s="13">
        <f>+G63 +G77</f>
        <v>108174</v>
      </c>
      <c r="H88" s="12">
        <f t="shared" si="3"/>
        <v>1475977289</v>
      </c>
    </row>
    <row r="89" spans="2:8" x14ac:dyDescent="0.4">
      <c r="B89" s="9" t="s">
        <v>90</v>
      </c>
      <c r="C89" s="10"/>
      <c r="D89" s="10"/>
      <c r="E89" s="10"/>
      <c r="F89" s="10"/>
      <c r="G89" s="10"/>
      <c r="H89" s="10"/>
    </row>
    <row r="90" spans="2:8" x14ac:dyDescent="0.4">
      <c r="B90" s="14" t="s">
        <v>91</v>
      </c>
      <c r="C90" s="15">
        <f>+C91+C92+C93</f>
        <v>185016600</v>
      </c>
      <c r="D90" s="15">
        <f>+D91+D92+D93</f>
        <v>0</v>
      </c>
      <c r="E90" s="15">
        <f>+E91+E92+E93</f>
        <v>0</v>
      </c>
      <c r="F90" s="15">
        <f t="shared" si="2"/>
        <v>185016600</v>
      </c>
      <c r="G90" s="21">
        <f>+G91+G92+G93</f>
        <v>0</v>
      </c>
      <c r="H90" s="15">
        <f t="shared" si="3"/>
        <v>185016600</v>
      </c>
    </row>
    <row r="91" spans="2:8" x14ac:dyDescent="0.4">
      <c r="B91" s="16" t="s">
        <v>92</v>
      </c>
      <c r="C91" s="17">
        <v>149391006</v>
      </c>
      <c r="D91" s="17">
        <v>0</v>
      </c>
      <c r="E91" s="17">
        <v>0</v>
      </c>
      <c r="F91" s="17">
        <f t="shared" si="2"/>
        <v>149391006</v>
      </c>
      <c r="G91" s="17"/>
      <c r="H91" s="17">
        <f t="shared" si="3"/>
        <v>149391006</v>
      </c>
    </row>
    <row r="92" spans="2:8" x14ac:dyDescent="0.4">
      <c r="B92" s="16" t="s">
        <v>93</v>
      </c>
      <c r="C92" s="17">
        <v>27607600</v>
      </c>
      <c r="D92" s="17">
        <v>0</v>
      </c>
      <c r="E92" s="17">
        <v>0</v>
      </c>
      <c r="F92" s="17">
        <f t="shared" si="2"/>
        <v>27607600</v>
      </c>
      <c r="G92" s="17"/>
      <c r="H92" s="17">
        <f t="shared" si="3"/>
        <v>27607600</v>
      </c>
    </row>
    <row r="93" spans="2:8" x14ac:dyDescent="0.4">
      <c r="B93" s="16" t="s">
        <v>94</v>
      </c>
      <c r="C93" s="17">
        <v>8017994</v>
      </c>
      <c r="D93" s="17">
        <v>0</v>
      </c>
      <c r="E93" s="17">
        <v>0</v>
      </c>
      <c r="F93" s="17">
        <f t="shared" si="2"/>
        <v>8017994</v>
      </c>
      <c r="G93" s="17"/>
      <c r="H93" s="17">
        <f t="shared" si="3"/>
        <v>8017994</v>
      </c>
    </row>
    <row r="94" spans="2:8" x14ac:dyDescent="0.4">
      <c r="B94" s="16" t="s">
        <v>95</v>
      </c>
      <c r="C94" s="17">
        <v>1013218062</v>
      </c>
      <c r="D94" s="17">
        <v>0</v>
      </c>
      <c r="E94" s="17">
        <v>0</v>
      </c>
      <c r="F94" s="17">
        <f t="shared" si="2"/>
        <v>1013218062</v>
      </c>
      <c r="G94" s="17"/>
      <c r="H94" s="17">
        <f t="shared" si="3"/>
        <v>1013218062</v>
      </c>
    </row>
    <row r="95" spans="2:8" x14ac:dyDescent="0.4">
      <c r="B95" s="16" t="s">
        <v>96</v>
      </c>
      <c r="C95" s="17">
        <f>+C96+C97+C98+C99+C100+C101+C102+C103</f>
        <v>361364152</v>
      </c>
      <c r="D95" s="17">
        <f>+D96+D97+D98+D99+D100+D101+D102+D103</f>
        <v>0</v>
      </c>
      <c r="E95" s="17">
        <f>+E96+E97+E98+E99+E100+E101+E102+E103</f>
        <v>0</v>
      </c>
      <c r="F95" s="17">
        <f t="shared" si="2"/>
        <v>361364152</v>
      </c>
      <c r="G95" s="18">
        <f>+G96+G97+G98+G99+G100+G101+G102+G103</f>
        <v>0</v>
      </c>
      <c r="H95" s="17">
        <f t="shared" si="3"/>
        <v>361364152</v>
      </c>
    </row>
    <row r="96" spans="2:8" x14ac:dyDescent="0.4">
      <c r="B96" s="16" t="s">
        <v>97</v>
      </c>
      <c r="C96" s="17">
        <v>2500000</v>
      </c>
      <c r="D96" s="17">
        <v>0</v>
      </c>
      <c r="E96" s="17">
        <v>0</v>
      </c>
      <c r="F96" s="17">
        <f t="shared" si="2"/>
        <v>2500000</v>
      </c>
      <c r="G96" s="17"/>
      <c r="H96" s="17">
        <f t="shared" si="3"/>
        <v>2500000</v>
      </c>
    </row>
    <row r="97" spans="2:8" x14ac:dyDescent="0.4">
      <c r="B97" s="16" t="s">
        <v>98</v>
      </c>
      <c r="C97" s="17">
        <v>0</v>
      </c>
      <c r="D97" s="17">
        <v>0</v>
      </c>
      <c r="E97" s="17">
        <v>0</v>
      </c>
      <c r="F97" s="17">
        <f t="shared" si="2"/>
        <v>0</v>
      </c>
      <c r="G97" s="17"/>
      <c r="H97" s="17">
        <f t="shared" si="3"/>
        <v>0</v>
      </c>
    </row>
    <row r="98" spans="2:8" x14ac:dyDescent="0.4">
      <c r="B98" s="16" t="s">
        <v>99</v>
      </c>
      <c r="C98" s="17">
        <v>297306111</v>
      </c>
      <c r="D98" s="17">
        <v>0</v>
      </c>
      <c r="E98" s="17">
        <v>0</v>
      </c>
      <c r="F98" s="17">
        <f t="shared" si="2"/>
        <v>297306111</v>
      </c>
      <c r="G98" s="17"/>
      <c r="H98" s="17">
        <f t="shared" si="3"/>
        <v>297306111</v>
      </c>
    </row>
    <row r="99" spans="2:8" x14ac:dyDescent="0.4">
      <c r="B99" s="16" t="s">
        <v>100</v>
      </c>
      <c r="C99" s="17">
        <v>51794000</v>
      </c>
      <c r="D99" s="17">
        <v>0</v>
      </c>
      <c r="E99" s="17">
        <v>0</v>
      </c>
      <c r="F99" s="17">
        <f t="shared" si="2"/>
        <v>51794000</v>
      </c>
      <c r="G99" s="17"/>
      <c r="H99" s="17">
        <f t="shared" si="3"/>
        <v>51794000</v>
      </c>
    </row>
    <row r="100" spans="2:8" x14ac:dyDescent="0.4">
      <c r="B100" s="16" t="s">
        <v>101</v>
      </c>
      <c r="C100" s="17">
        <v>3764041</v>
      </c>
      <c r="D100" s="17">
        <v>0</v>
      </c>
      <c r="E100" s="17">
        <v>0</v>
      </c>
      <c r="F100" s="17">
        <f t="shared" si="2"/>
        <v>3764041</v>
      </c>
      <c r="G100" s="17"/>
      <c r="H100" s="17">
        <f t="shared" si="3"/>
        <v>3764041</v>
      </c>
    </row>
    <row r="101" spans="2:8" x14ac:dyDescent="0.4">
      <c r="B101" s="16" t="s">
        <v>102</v>
      </c>
      <c r="C101" s="17">
        <v>6000000</v>
      </c>
      <c r="D101" s="17">
        <v>0</v>
      </c>
      <c r="E101" s="17">
        <v>0</v>
      </c>
      <c r="F101" s="17">
        <f t="shared" si="2"/>
        <v>6000000</v>
      </c>
      <c r="G101" s="17"/>
      <c r="H101" s="17">
        <f t="shared" si="3"/>
        <v>6000000</v>
      </c>
    </row>
    <row r="102" spans="2:8" x14ac:dyDescent="0.4">
      <c r="B102" s="16" t="s">
        <v>103</v>
      </c>
      <c r="C102" s="17">
        <v>0</v>
      </c>
      <c r="D102" s="17">
        <v>0</v>
      </c>
      <c r="E102" s="17">
        <v>0</v>
      </c>
      <c r="F102" s="17">
        <f t="shared" si="2"/>
        <v>0</v>
      </c>
      <c r="G102" s="17"/>
      <c r="H102" s="17">
        <f t="shared" si="3"/>
        <v>0</v>
      </c>
    </row>
    <row r="103" spans="2:8" x14ac:dyDescent="0.4">
      <c r="B103" s="16" t="s">
        <v>104</v>
      </c>
      <c r="C103" s="17">
        <v>0</v>
      </c>
      <c r="D103" s="17">
        <v>0</v>
      </c>
      <c r="E103" s="17">
        <v>0</v>
      </c>
      <c r="F103" s="17">
        <f t="shared" si="2"/>
        <v>0</v>
      </c>
      <c r="G103" s="17"/>
      <c r="H103" s="17">
        <f t="shared" si="3"/>
        <v>0</v>
      </c>
    </row>
    <row r="104" spans="2:8" x14ac:dyDescent="0.4">
      <c r="B104" s="16" t="s">
        <v>105</v>
      </c>
      <c r="C104" s="17">
        <v>2117961312</v>
      </c>
      <c r="D104" s="17">
        <v>-10786</v>
      </c>
      <c r="E104" s="17">
        <v>0</v>
      </c>
      <c r="F104" s="17">
        <f t="shared" si="2"/>
        <v>2117950526</v>
      </c>
      <c r="G104" s="17"/>
      <c r="H104" s="17">
        <f t="shared" si="3"/>
        <v>2117950526</v>
      </c>
    </row>
    <row r="105" spans="2:8" x14ac:dyDescent="0.4">
      <c r="B105" s="19" t="s">
        <v>106</v>
      </c>
      <c r="C105" s="20">
        <v>40856999</v>
      </c>
      <c r="D105" s="20">
        <v>-155251</v>
      </c>
      <c r="E105" s="20">
        <v>0</v>
      </c>
      <c r="F105" s="20">
        <f t="shared" si="2"/>
        <v>40701748</v>
      </c>
      <c r="G105" s="20"/>
      <c r="H105" s="20">
        <f t="shared" si="3"/>
        <v>40701748</v>
      </c>
    </row>
    <row r="106" spans="2:8" x14ac:dyDescent="0.4">
      <c r="B106" s="11" t="s">
        <v>107</v>
      </c>
      <c r="C106" s="12">
        <f>+C90 +C94 +C95 +C104</f>
        <v>3677560126</v>
      </c>
      <c r="D106" s="12">
        <f>+D90 +D94 +D95 +D104</f>
        <v>-10786</v>
      </c>
      <c r="E106" s="12">
        <f>+E90 +E94 +E95 +E104</f>
        <v>0</v>
      </c>
      <c r="F106" s="12">
        <f t="shared" si="2"/>
        <v>3677549340</v>
      </c>
      <c r="G106" s="13">
        <f>+G90 +G94 +G95 +G104</f>
        <v>0</v>
      </c>
      <c r="H106" s="12">
        <f t="shared" si="3"/>
        <v>3677549340</v>
      </c>
    </row>
    <row r="107" spans="2:8" x14ac:dyDescent="0.4">
      <c r="B107" s="9" t="s">
        <v>108</v>
      </c>
      <c r="C107" s="10">
        <f>+C88 +C106</f>
        <v>5153207189</v>
      </c>
      <c r="D107" s="10">
        <f>+D88 +D106</f>
        <v>427614</v>
      </c>
      <c r="E107" s="10">
        <f>+E88 +E106</f>
        <v>0</v>
      </c>
      <c r="F107" s="10">
        <f t="shared" si="2"/>
        <v>5153634803</v>
      </c>
      <c r="G107" s="13">
        <f>+G88 +G106</f>
        <v>108174</v>
      </c>
      <c r="H107" s="10">
        <f t="shared" si="3"/>
        <v>5153526629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2024-06-19T06:09:01Z</dcterms:created>
  <dcterms:modified xsi:type="dcterms:W3CDTF">2024-06-19T06:09:02Z</dcterms:modified>
</cp:coreProperties>
</file>